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38843732K\OneDrive - Generalitat de Catalunya\HUGTiP Obres i Projectes\_2025\EXT-250117-CARREGADORS VH\02_CONTRACTACIÓ\A DEF\"/>
    </mc:Choice>
  </mc:AlternateContent>
  <bookViews>
    <workbookView xWindow="0" yWindow="0" windowWidth="22560" windowHeight="11190"/>
  </bookViews>
  <sheets>
    <sheet name="T-PRES" sheetId="2" r:id="rId1"/>
  </sheets>
  <calcPr calcId="162913"/>
</workbook>
</file>

<file path=xl/calcChain.xml><?xml version="1.0" encoding="utf-8"?>
<calcChain xmlns="http://schemas.openxmlformats.org/spreadsheetml/2006/main">
  <c r="H11" i="2" l="1"/>
  <c r="H12" i="2"/>
  <c r="H13" i="2"/>
  <c r="H14" i="2"/>
  <c r="H15" i="2"/>
  <c r="H16" i="2"/>
  <c r="H23" i="2"/>
  <c r="H24" i="2"/>
  <c r="H25" i="2"/>
  <c r="H26" i="2"/>
  <c r="H27" i="2"/>
  <c r="H34" i="2"/>
  <c r="H36" i="2" s="1"/>
  <c r="H35" i="2"/>
  <c r="H41" i="2"/>
  <c r="H42" i="2"/>
  <c r="H43" i="2"/>
  <c r="H44" i="2"/>
  <c r="H45" i="2"/>
  <c r="H46" i="2"/>
  <c r="H47" i="2"/>
  <c r="H48" i="2"/>
  <c r="H54" i="2"/>
  <c r="H58" i="2" s="1"/>
  <c r="H55" i="2"/>
  <c r="H56" i="2"/>
  <c r="H57" i="2"/>
  <c r="H63" i="2"/>
  <c r="H64" i="2"/>
  <c r="H70" i="2"/>
  <c r="H71" i="2"/>
  <c r="H72" i="2"/>
  <c r="H73" i="2"/>
  <c r="H80" i="2"/>
  <c r="H81" i="2"/>
  <c r="H82" i="2"/>
  <c r="H83" i="2" s="1"/>
  <c r="H89" i="2"/>
  <c r="H90" i="2" s="1"/>
  <c r="H28" i="2" l="1"/>
  <c r="H74" i="2"/>
  <c r="H49" i="2"/>
  <c r="H17" i="2"/>
  <c r="H92" i="2"/>
</calcChain>
</file>

<file path=xl/sharedStrings.xml><?xml version="1.0" encoding="utf-8"?>
<sst xmlns="http://schemas.openxmlformats.org/spreadsheetml/2006/main" count="226" uniqueCount="109">
  <si>
    <t>Pressupost PUNTS DE RECÀRREGA AP EXT</t>
  </si>
  <si>
    <t>PRESSUPOST</t>
  </si>
  <si>
    <t>Preu</t>
  </si>
  <si>
    <t>Amidament</t>
  </si>
  <si>
    <t>Import</t>
  </si>
  <si>
    <t>Obra</t>
  </si>
  <si>
    <t>01</t>
  </si>
  <si>
    <t>Pressupost01</t>
  </si>
  <si>
    <t>Capítol</t>
  </si>
  <si>
    <t>INSTAL·LACIONS</t>
  </si>
  <si>
    <t>NIVELL 3</t>
  </si>
  <si>
    <t>CARREGADORS</t>
  </si>
  <si>
    <t>'01.01.01</t>
  </si>
  <si>
    <t>PGP1-1H000</t>
  </si>
  <si>
    <t>u</t>
  </si>
  <si>
    <t>Caixa doble de recàrrega de vehicle elèctric per a paret exterior amb entrada alimentació part inferior, connexió Tipus II (segons IEC 62196-2), càrrega a Mode 3 (segons IEC 61851-1, tensió d'entrada 230Vca, tolerància ±10%, freqüència 50Hz, tensió de sortida 230V, corrent màxim de sortida 32 A, rang de potència de sortida 3,7 / 7,4 kW, mesura de potència comptador (MID Classe 1 EN 50470-3), amb balanceig de potència entre les preses, protecció elèctrica a cada presa mitjançant diferencial RCDA de Classe A , Protecció magnetotèrmica MCB (corba C), interfície balisa d'indicació de estat de càrrega RGB, control d'accés targeta sistema RFID, freqüència de treball RFID ISO/IEC 14443A/B, MIFARE Classic ISO 18092/ECMA-340,NFC 13,56 MHz, Lector RFID ISO 14443 A, comunicació tipus Ethernet / Wifi, protocol estàndard OCPP 1.6 / XML, característiques constructives mitjançant envoltant d'alumini i plàstic ABS, dimensions 928 mm x 382 mm x 222 mm, pes 35 kg, grau de protecció mecànica IK 10, grau de protecció IP 54, fixació de paret mitjançant plaques d'acer inoxidable, seguretat Categoria III – 300Vca (EN 61010) normes EN 61851-1 : 2001 part 1, IEC 61000, IEC 60364-4-41, IEC 61008-1, IEC 60884-1, IEC 60529, IEC 61010, UNE-EN55011, ISO 14443A. 
Instal·lada i connectada. Inclou accessoris. Inclou protecció antibandàlica de bloqueig de tapa de punt de càrrega. Inclou vinil frontal segons disenny de l'hospital. Model URBAN WB M22 CCL2, de Circutor o tècnicament equivalent.</t>
  </si>
  <si>
    <t>PGP1-1H001</t>
  </si>
  <si>
    <t>Columna doble de recàrrega de vehicle elèctric per a exterior/interior, connexió Tipus II (segons IEC 62196-2), càrrega en Mode 3 (segons IEC 61851-1, tensió d'entrada 230/400Vca, tolerància ±10%, freqüència 50Hz, tensió de sortida 230V, corrent màxim de sortida 32 A, rang de potència de sortida 3,7 / 7,4 kW, mesura de potència i energia mitjançant comptador (MID Classe 1 EN 50470-3), amb balanceig de potència entre preses, protecció elèctrica a cada presa mitjançant diferencial 30mA/AC Classe A, Protecció magnetotèrmica MCB-40A(corba C), interfície balisa d'indicació d'estat de càrrega RGB, control d'accés targeta sistema RFID, freqüència de treball RFID ISO / IEC 14443A/B, MIFARE Classic / DESFire EV1, ISO 18092 /ECMA-340, NFC 13,56 MHz, Lector RFID ISO 14443 A, comunicació tipus Ethernet/Wifi amb protocol OCPP 1.6/XML, característiques constructives envolupant d´alumini i plàstic ABS, dimensions 450 mm x 290 mm x 1550 mm, pes 55 kg, grau de protecció mecànica IK 10, grau de protecció IP 54, fixació al terra amb 4 perns, seguretat Categoria III - 300 Vca (EN 61010) protecció contra xoc elèctric Classe II, normes EN 61851-1 : 2001 part 1, IEC 61000, IEC 60364-4-41, IEC 61008-1, IEC 60884-1, IEC 60529, IEC 61010, UNE-EN55011, ISO 14443A. 
Instal·lada i connectada. Inclou accessoris. Inclou protecció antibandàlica de bloqueig de tapa de punt de càrrega. Inclou vinil frontal segons disenny de l'hospital. Model URBAN WB M22 CCL2, de Circutor o tècnicament equivalent.</t>
  </si>
  <si>
    <t>PB12-H000</t>
  </si>
  <si>
    <t>m</t>
  </si>
  <si>
    <t>Protecció de punt de recàrrega per a paret color groc. Formada per tub d'acer galvanitzat de 60mm en foma d'U i fixada mecànicament a paret amb tac d'acer, volandera i femella.</t>
  </si>
  <si>
    <t>PB12-H001</t>
  </si>
  <si>
    <t>Protecció de punt de recàrrega tipus pilar, de color groc. Formada per tub d'acer galvanitzat de 60mm en foma d'U en la seva part superior i 3  peus d'ancoratge a terra, un en cada extrem i l'altre en el centre, fixada mecànicament a paret amb tac d'acer, volandera i femella.</t>
  </si>
  <si>
    <t>PGP1-1H100</t>
  </si>
  <si>
    <t>Posada en funcionament, verificació amb V.E. i configuració d'equip de recàrrega URBAN-M22 per comunicar amb la plataforma del sistema de gestió remota, a l'aparcament de l'Hospital Germans Trias i Pujol (Badalona).</t>
  </si>
  <si>
    <t>PGPD-1H200</t>
  </si>
  <si>
    <t>Equip de gestió de la recàrrega dinàmica del vehicle elèctric de fins a 50 punts, ref. DLM Circutor o tècnicament equivalent. Inclou mesuradors, software, hardware i elements auxiliars. Col·locat, connectat, configurat i en funcionament.</t>
  </si>
  <si>
    <t>TOTAL</t>
  </si>
  <si>
    <t>02</t>
  </si>
  <si>
    <t>DISTRIBUCIÓ</t>
  </si>
  <si>
    <t>'01.01.02</t>
  </si>
  <si>
    <t>PG33-E6U7</t>
  </si>
  <si>
    <t>Cable amb conductor de coure de tensió assignada0,6/1 kV, de designació RZ1-K (AS), construcció segons norma UNE 21123-4, unipolar, de secció 1x150 mm2, amb coberta del cable de poliolefines, classe de reacció al foc Cca-s1b, d1, a1 segons la norma amb baixa emissió fums, col·locat en tub</t>
  </si>
  <si>
    <t>PG33-E6ZF</t>
  </si>
  <si>
    <t>Cable amb conductor de coure de tensió assignada0,6/1 kV, de designació RZ1-K (AS), construcció segons norma UNE 21123-4, pentapolar, de secció 5x16 mm2, amb coberta del cable de poliolefines, classe de reacció al foc Cca-s1b, d1, a1 segons la norma amb baixa emissió fums, col·locat en tub</t>
  </si>
  <si>
    <t>PP44-664R</t>
  </si>
  <si>
    <t>Cable per a transmissió de dades amb conductor de coure, de 4 parells, categoria 6 F/UTP, aïllament de poliolefina i coberta de poliolefina, de baixa emissió de fums i opacitat reduïda, no propagador de l'incendi segons UNE-EN 50266, col·locat sota tub o canal</t>
  </si>
  <si>
    <t>PG2J-4BRC</t>
  </si>
  <si>
    <t>Safata metàl·lica de reixeta amb separadors d'acer electrozincat, d'alçària 50 mm i amplària 600 mm, col·locada sobre suports horitzontals amb elements de suport</t>
  </si>
  <si>
    <t>PG35-I3D0</t>
  </si>
  <si>
    <t>Cable amb conductor de coure de tensió assignada inferior o igual a 450/750 V, de designació H07Z1-K (AS) Type 2, construcció segons norma UNE-EN 50525-3-31, unipolar, de secció 1x25 mm2, amb aïllament de poliolefines, classe de reacció al foc Cca-s1b, d1, a1 segons la norma UNE-EN 50575, amb baixa emissió fums, col·locat en canal</t>
  </si>
  <si>
    <t>03</t>
  </si>
  <si>
    <t>QUADRE ELEC</t>
  </si>
  <si>
    <t>'01.01.03</t>
  </si>
  <si>
    <t>PQGP-PR02</t>
  </si>
  <si>
    <t>Subministrament, muntatge i integració a PSO de sortida de quadre de baixa tensió 2 de HUGTiP equipada amb un ComPacT NSX630HB1 75kA AC 4P 630A Micrologic 5.3E. Muntatge i instal·lació a la part fixa en posició 2.3. Es subministren els següents materials: 
- 2 x 1SET (630A 4P Dstream conn sup)
- 1 x Polyfast para NS400/630 4P extraível po
- 1 x 1SET (UPSTREAM JAWS 4P 630A)
- 1 x 1SET (DOWNSTREAM JAWS 4P 630A)
- 1 x DRAWER FIXED PART 12M 4P
- 1 x DRAWER POLYFAST/12M 4P
- 1 x DRAWER POSITION MECH
- 1 x 1SET (2xHANDLES+UNLOCKNOB/DRAWER)
- 0,2 x 5x DRAWER FRONT FACE HINGES &gt;= 12M
- 1 x FIX PART DRAWER ACCESSORIES
- 1 x MOVILE PART DRAWER ACCESSORIES
- 0,2 x 10 horiz barriers / form4 RC
- 1 x DCBRACKET RC 630A 4P 9M
- 0,05 x 20 PERCUTORES PRE DECL.NS630A
- 1 x MECH.LOCK/NS630 4P DRAWER
- 1 x Pletinas de salida de cobre
- 1 x Puerta
- 3 x 1 contact auxiliar OF/SD/SDE/SDV (NS80
- 1 x TORO CERRADO SA 200MM
- 1 x RH99M 220a240Vca 50/60/400Hz
- 1 x iC60N 2P 2A C
- 1 x ComPacT NSX630HB1 75kA AC 4P 630A Micrologic 5.3E
- 1 x Bobina MX 220-240V 50/60Hz 208-277V 60Hz
- 1 x Percutor de disparo NSX400/630
- 2 x Cubrebornes cortos 4P NSX400/630 INV/INS
- 1 x MT400/630 comun 220-240V 50/60HZ NSX400/
- 1 x Cable NSX L=1,3m ULP
- 1 x integración con PSO</t>
  </si>
  <si>
    <t>PQGP-PR01</t>
  </si>
  <si>
    <t>Quadre muntat en armari tipus Prisma P de Schneider amb portes opaques. Dimensions 2007x2106x450mm. Inclou sòcol. Amb totes les proteccions, elements necessaris i espai de reserva segons esquema unifilar i frontal. 
- 1   x INS630 4P
- 1   x Protecció sobretensions PRD40, Tipus 2, 40 kA,3P+N + IA iC60N 63A 3P+N
- 20 x C120N 80A, vigi 300mA, classe A, s.i.,  S, 2P
- 4   x interruptors automàtics magnetotèrmics iC60N 2P 16A
- 4   x  interruptors diferencials RCCB-iID 2P 40A, 30mA classe A, s.i.
- Comptador d'energia elèctrica compatible per integració a SGE. Analitzador de xarxes: 
Schneider sèrie iEM3000. Passarel·la de comunicacions Modbus RS485/Modbus TCP IP: Link150 ref. EGX150.
Totalment muntat, instal·lat, connectat i provat, incloent p.p de fixacions, unions, connexions, material auxilar de muntatge i qualsevol altre accessori necessari per completar el muntatge.</t>
  </si>
  <si>
    <t>OBRA CIVIL</t>
  </si>
  <si>
    <t>'01.02</t>
  </si>
  <si>
    <t>P221I-8GY7</t>
  </si>
  <si>
    <t>Excavació de rasa per a pas d'instal·lacions de 40 cm d'amplària i 50 cm de fondària, amb retroexcavadora i reblert i compactació amb terres seleccionades de la pròpia excavació, sense pedres amb mitjans mecànics, amb picó vibrant de combustible</t>
  </si>
  <si>
    <t>PG2N-EUGJ</t>
  </si>
  <si>
    <t>Tub corbable corrugat de polietilè, de doble capa, llisa la interior i corrugada l'exterior, de 75 mm de diàmetre nominal, aïllant i no propagador de la flama, resistència a l'impacte de 20 J, resistència a compressió de 450 N, muntat com a canalització soterrada</t>
  </si>
  <si>
    <t>PDK2-VL6X</t>
  </si>
  <si>
    <t>Pericó de registre de fàbrica de maó de 60x60x60 cm, per a instal·lacions de serveis, amb parets de 15 cm de gruix de maó calat de 290x140x100 mm, arrebossada i lliscada interiorment amb morter de ciment amb una proporció en volum 1:8, sobre solera de formigó de 20 cm de gruix i reblert lateral amb terra de la mateixa excavació</t>
  </si>
  <si>
    <t>PDK1-DX9Z</t>
  </si>
  <si>
    <t>Bastiment i tapa per a pericó de serveis de fosa grisa de 620x620x50 mm i de 52 kg de pes, col·locada amb morter per a ram de paleta</t>
  </si>
  <si>
    <t>PA_OBR2</t>
  </si>
  <si>
    <t>PA</t>
  </si>
  <si>
    <t>Formació de dau de formigó base per a instal·lació de carregadors tipus torre. De 500 x 300 mm i 300mm de profunditat. Formigó HM-20/B/20/I.
Inclou excavació, encofrat, i col·locació segons plantilla d'ancoratge de perns, cargols i volanderes subministrats pel fabricant del carregador elèctric.</t>
  </si>
  <si>
    <t>PA_OBR3</t>
  </si>
  <si>
    <t>Formació d'armari d'obra per a encabir quadres elèctrics i racks, amb porta metàl·lica i clau, teulada i construcció segons volums existents contigus. Partida alçada a justificar.</t>
  </si>
  <si>
    <t>PA_OBR4</t>
  </si>
  <si>
    <t>Partida alçada de tasques d'ajuda de paleteria a justificar</t>
  </si>
  <si>
    <t>PG2NEUGI</t>
  </si>
  <si>
    <t>Tub corbable corrugat de polietilè, de doble capa, llisa la interior i corrugada l'exterior, de 110 mm de diàmetre nominal, aïllant i no propagador de la flama, resistència a l'impacte de 28 J, resistència a compressió de 450 N, muntat com a canalització soterrada</t>
  </si>
  <si>
    <t>RESIDUS</t>
  </si>
  <si>
    <t>'01.03</t>
  </si>
  <si>
    <t>E04GR01</t>
  </si>
  <si>
    <t>m3</t>
  </si>
  <si>
    <t>Residus de cartró procedents d'embalatges de mòduls. Inclou transport a deixalleria.</t>
  </si>
  <si>
    <t>E04GR02</t>
  </si>
  <si>
    <t>Residus de plàstic procedents d'embalatges de mòduls. Inclou transport a deixalleria.</t>
  </si>
  <si>
    <t>E04GR03</t>
  </si>
  <si>
    <t>Residus de runes procedents dels treballs de les rases</t>
  </si>
  <si>
    <t>E04GR04</t>
  </si>
  <si>
    <t>Residus: palets de transport d'elements. Aplec i transport per a reutilització al magatzem de l'instal·lador.</t>
  </si>
  <si>
    <t>04</t>
  </si>
  <si>
    <t>LEGALITZACIONS</t>
  </si>
  <si>
    <t>'01.04</t>
  </si>
  <si>
    <t>F21HI18C01</t>
  </si>
  <si>
    <t>Validació i posta en marxa per part d'instal·lador autoritzat, Projecte de legalització visat per col·legi oficial d'enginyers, esquema asbuilt de quadrista segons retolació de quadre i plànols asbuilt de distribucions, inspecció inicial per part d'entitat colaboradora de l'administració  i registre de la instal·lació a OGE.</t>
  </si>
  <si>
    <t>05</t>
  </si>
  <si>
    <t>SEGURETAT I SALUT</t>
  </si>
  <si>
    <t>EQUIPS DE PROTECCIÓ INDIVIDUAL</t>
  </si>
  <si>
    <t>'01.05.01</t>
  </si>
  <si>
    <t>H1411111</t>
  </si>
  <si>
    <t>Casc de seguretat per a ús normal, contra cops, de polietilè amb un pes màxim de 400 g, homologat segons UNE-EN 812</t>
  </si>
  <si>
    <t>H1421110</t>
  </si>
  <si>
    <t>Ulleres de seguretat antiimpactes estàndard, amb muntura universal, amb visor transparent i tractament contra l'entelament, homologades segons UNE-EN 167 i UNE-EN 168</t>
  </si>
  <si>
    <t>H145K275</t>
  </si>
  <si>
    <t>Parella de guants de material aïllant per a treballs elèctrics, classe 0, logotip color vermell, tensió màxima 1000 V, homologats segons UNE-EN 420</t>
  </si>
  <si>
    <t>H1463253</t>
  </si>
  <si>
    <t>Parella de botes dielèctriques resistents a la humitat, de pell rectificada, amb turmellera encoixinada sola antilliscant i antiestàtica, falca amortidora per al taló, llengüeta de manxa, de despreniment ràpid, sense ferramenta metàl·lica, amb puntera reforçada, homologades segons DIN 4843</t>
  </si>
  <si>
    <t>EQUIPS DE PROTECCIÓ COL·LECTIVA</t>
  </si>
  <si>
    <t>'01.05.02</t>
  </si>
  <si>
    <t>H15B2002</t>
  </si>
  <si>
    <t>Banqueta aïllant de potes fixes per a treballs en tensió, segons UNE 204001</t>
  </si>
  <si>
    <t>H15B3003</t>
  </si>
  <si>
    <t>Escala portàtil dielèctrica de fibra de vidre i llargària 3.2 m</t>
  </si>
  <si>
    <t>H15Z2011</t>
  </si>
  <si>
    <t>h</t>
  </si>
  <si>
    <t>Senyaler</t>
  </si>
  <si>
    <t>EQUIPAMENTS D'OBRA</t>
  </si>
  <si>
    <t>'01.05.03</t>
  </si>
  <si>
    <t>HQUA1100</t>
  </si>
  <si>
    <t>Farmaciola d'armari, amb el contingut establert a l'ordenança general de seguretat i salut en el treball</t>
  </si>
  <si>
    <t xml:space="preserve">IMPORT TOTAL DEL PRESSUPOST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</si>
</sst>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#,##0.00"/>
    <numFmt numFmtId="165" formatCode="###,###,##0.000"/>
  </numFmts>
  <fonts count="6" x14ac:knownFonts="1">
    <font>
      <sz val="11"/>
      <color rgb="FF000000"/>
      <name val="Calibri"/>
      <family val="2"/>
    </font>
    <font>
      <sz val="11"/>
      <color rgb="FF000000"/>
      <name val="Arial"/>
      <family val="2"/>
    </font>
    <font>
      <sz val="8"/>
      <color rgb="FF000000"/>
      <name val="Arial"/>
      <family val="2"/>
    </font>
    <font>
      <b/>
      <sz val="14"/>
      <color rgb="FF000000"/>
      <name val="Arial"/>
      <family val="2"/>
    </font>
    <font>
      <b/>
      <sz val="8"/>
      <color rgb="FF000000"/>
      <name val="Arial"/>
      <family val="2"/>
    </font>
    <font>
      <b/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9CCFF"/>
        <bgColor rgb="FF99CCFF"/>
      </patternFill>
    </fill>
    <fill>
      <patternFill patternType="solid">
        <fgColor rgb="FFC0C0C0"/>
        <bgColor rgb="FFC0C0C0"/>
      </patternFill>
    </fill>
    <fill>
      <patternFill patternType="solid">
        <fgColor rgb="FFFFFFCC"/>
        <bgColor rgb="FFFFFFCC"/>
      </patternFill>
    </fill>
  </fills>
  <borders count="1">
    <border>
      <left/>
      <right/>
      <top/>
      <bottom/>
      <diagonal/>
    </border>
  </borders>
  <cellStyleXfs count="1">
    <xf numFmtId="0" fontId="0" fillId="0" borderId="0" applyNumberFormat="0" applyBorder="0" applyAlignment="0"/>
  </cellStyleXfs>
  <cellXfs count="19">
    <xf numFmtId="0" fontId="0" fillId="0" borderId="0" xfId="0" applyFill="1" applyProtection="1"/>
    <xf numFmtId="0" fontId="1" fillId="0" borderId="0" xfId="0" applyFont="1" applyFill="1" applyAlignment="1" applyProtection="1">
      <alignment vertical="top"/>
    </xf>
    <xf numFmtId="0" fontId="2" fillId="0" borderId="0" xfId="0" applyFont="1" applyFill="1" applyAlignment="1" applyProtection="1">
      <alignment vertical="top"/>
    </xf>
    <xf numFmtId="0" fontId="1" fillId="0" borderId="0" xfId="0" applyFont="1" applyFill="1" applyAlignment="1" applyProtection="1">
      <alignment vertical="top" wrapText="1"/>
    </xf>
    <xf numFmtId="0" fontId="1" fillId="2" borderId="0" xfId="0" applyFont="1" applyFill="1" applyAlignment="1" applyProtection="1">
      <alignment vertical="top"/>
    </xf>
    <xf numFmtId="0" fontId="3" fillId="2" borderId="0" xfId="0" applyFont="1" applyFill="1" applyAlignment="1" applyProtection="1">
      <alignment horizontal="center" vertical="top" wrapText="1"/>
    </xf>
    <xf numFmtId="0" fontId="4" fillId="3" borderId="0" xfId="0" applyFont="1" applyFill="1" applyAlignment="1" applyProtection="1">
      <alignment horizontal="right" vertical="top"/>
    </xf>
    <xf numFmtId="0" fontId="4" fillId="0" borderId="0" xfId="0" applyFont="1" applyFill="1" applyAlignment="1" applyProtection="1">
      <alignment vertical="top"/>
    </xf>
    <xf numFmtId="49" fontId="4" fillId="0" borderId="0" xfId="0" applyNumberFormat="1" applyFont="1" applyFill="1" applyAlignment="1" applyProtection="1">
      <alignment vertical="top"/>
    </xf>
    <xf numFmtId="0" fontId="4" fillId="0" borderId="0" xfId="0" applyFont="1" applyFill="1" applyAlignment="1" applyProtection="1">
      <alignment vertical="top" wrapText="1"/>
    </xf>
    <xf numFmtId="49" fontId="2" fillId="0" borderId="0" xfId="0" applyNumberFormat="1" applyFont="1" applyFill="1" applyAlignment="1" applyProtection="1">
      <alignment vertical="top"/>
    </xf>
    <xf numFmtId="0" fontId="2" fillId="0" borderId="0" xfId="0" applyFont="1" applyFill="1" applyAlignment="1" applyProtection="1">
      <alignment vertical="top"/>
    </xf>
    <xf numFmtId="0" fontId="2" fillId="0" borderId="0" xfId="0" applyFont="1" applyFill="1" applyAlignment="1" applyProtection="1">
      <alignment vertical="top" wrapText="1"/>
    </xf>
    <xf numFmtId="164" fontId="2" fillId="4" borderId="0" xfId="0" applyNumberFormat="1" applyFont="1" applyFill="1" applyAlignment="1" applyProtection="1">
      <alignment vertical="top"/>
      <protection locked="0"/>
    </xf>
    <xf numFmtId="165" fontId="2" fillId="4" borderId="0" xfId="0" applyNumberFormat="1" applyFont="1" applyFill="1" applyAlignment="1" applyProtection="1">
      <alignment vertical="top"/>
      <protection locked="0"/>
    </xf>
    <xf numFmtId="164" fontId="2" fillId="0" borderId="0" xfId="0" applyNumberFormat="1" applyFont="1" applyFill="1" applyAlignment="1" applyProtection="1">
      <alignment vertical="top"/>
    </xf>
    <xf numFmtId="164" fontId="4" fillId="0" borderId="0" xfId="0" applyNumberFormat="1" applyFont="1" applyFill="1" applyAlignment="1" applyProtection="1">
      <alignment vertical="top"/>
    </xf>
    <xf numFmtId="0" fontId="5" fillId="0" borderId="0" xfId="0" applyFont="1" applyFill="1" applyAlignment="1" applyProtection="1">
      <alignment vertical="top" wrapText="1"/>
    </xf>
    <xf numFmtId="164" fontId="5" fillId="0" borderId="0" xfId="0" applyNumberFormat="1" applyFont="1" applyFill="1" applyAlignment="1" applyProtection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tabSelected="1" workbookViewId="0">
      <pane ySplit="5" topLeftCell="A6" activePane="bottomLeft" state="frozenSplit"/>
      <selection pane="bottomLeft"/>
    </sheetView>
  </sheetViews>
  <sheetFormatPr baseColWidth="10" defaultColWidth="9.140625" defaultRowHeight="14.25" x14ac:dyDescent="0.25"/>
  <cols>
    <col min="1" max="1" width="18.7109375" style="1" customWidth="1"/>
    <col min="2" max="2" width="3.42578125" style="1" customWidth="1"/>
    <col min="3" max="3" width="13.7109375" style="1" customWidth="1"/>
    <col min="4" max="4" width="4.42578125" style="1" customWidth="1"/>
    <col min="5" max="5" width="87.140625" style="3" customWidth="1"/>
    <col min="6" max="7" width="12.7109375" style="1" customWidth="1"/>
    <col min="8" max="8" width="13.7109375" style="1" customWidth="1"/>
    <col min="9" max="16384" width="9.140625" style="1"/>
  </cols>
  <sheetData>
    <row r="1" spans="1:8" x14ac:dyDescent="0.25">
      <c r="E1" s="2" t="s">
        <v>0</v>
      </c>
      <c r="F1" s="2" t="s">
        <v>0</v>
      </c>
      <c r="G1" s="2" t="s">
        <v>0</v>
      </c>
      <c r="H1" s="2" t="s">
        <v>0</v>
      </c>
    </row>
    <row r="3" spans="1:8" ht="18" x14ac:dyDescent="0.25">
      <c r="C3" s="4"/>
      <c r="D3" s="4"/>
      <c r="E3" s="5" t="s">
        <v>1</v>
      </c>
      <c r="F3" s="4"/>
      <c r="G3" s="4"/>
      <c r="H3" s="4"/>
    </row>
    <row r="5" spans="1:8" x14ac:dyDescent="0.25">
      <c r="F5" s="6" t="s">
        <v>2</v>
      </c>
      <c r="G5" s="6" t="s">
        <v>3</v>
      </c>
      <c r="H5" s="6" t="s">
        <v>4</v>
      </c>
    </row>
    <row r="7" spans="1:8" x14ac:dyDescent="0.25">
      <c r="C7" s="7" t="s">
        <v>5</v>
      </c>
      <c r="D7" s="8" t="s">
        <v>6</v>
      </c>
      <c r="E7" s="9" t="s">
        <v>7</v>
      </c>
    </row>
    <row r="8" spans="1:8" x14ac:dyDescent="0.25">
      <c r="C8" s="7" t="s">
        <v>8</v>
      </c>
      <c r="D8" s="8" t="s">
        <v>6</v>
      </c>
      <c r="E8" s="9" t="s">
        <v>9</v>
      </c>
    </row>
    <row r="9" spans="1:8" x14ac:dyDescent="0.25">
      <c r="C9" s="7" t="s">
        <v>10</v>
      </c>
      <c r="D9" s="8" t="s">
        <v>6</v>
      </c>
      <c r="E9" s="9" t="s">
        <v>11</v>
      </c>
    </row>
    <row r="11" spans="1:8" ht="146.25" x14ac:dyDescent="0.25">
      <c r="A11" s="10" t="s">
        <v>12</v>
      </c>
      <c r="B11" s="11">
        <v>1</v>
      </c>
      <c r="C11" s="10" t="s">
        <v>13</v>
      </c>
      <c r="D11" s="10" t="s">
        <v>14</v>
      </c>
      <c r="E11" s="12" t="s">
        <v>15</v>
      </c>
      <c r="F11" s="13">
        <v>3022.15</v>
      </c>
      <c r="G11" s="14">
        <v>13</v>
      </c>
      <c r="H11" s="15">
        <f t="shared" ref="H11:H16" si="0">ROUND(ROUND(F11,2)*ROUND(G11,3),2)</f>
        <v>39287.949999999997</v>
      </c>
    </row>
    <row r="12" spans="1:8" ht="146.25" x14ac:dyDescent="0.25">
      <c r="A12" s="10" t="s">
        <v>12</v>
      </c>
      <c r="B12" s="11">
        <v>2</v>
      </c>
      <c r="C12" s="10" t="s">
        <v>16</v>
      </c>
      <c r="D12" s="10" t="s">
        <v>14</v>
      </c>
      <c r="E12" s="12" t="s">
        <v>17</v>
      </c>
      <c r="F12" s="13">
        <v>3410.55</v>
      </c>
      <c r="G12" s="14">
        <v>7</v>
      </c>
      <c r="H12" s="15">
        <f t="shared" si="0"/>
        <v>23873.85</v>
      </c>
    </row>
    <row r="13" spans="1:8" ht="22.5" x14ac:dyDescent="0.25">
      <c r="A13" s="10" t="s">
        <v>12</v>
      </c>
      <c r="B13" s="11">
        <v>3</v>
      </c>
      <c r="C13" s="10" t="s">
        <v>18</v>
      </c>
      <c r="D13" s="10" t="s">
        <v>19</v>
      </c>
      <c r="E13" s="12" t="s">
        <v>20</v>
      </c>
      <c r="F13" s="13">
        <v>97.43</v>
      </c>
      <c r="G13" s="14">
        <v>13</v>
      </c>
      <c r="H13" s="15">
        <f t="shared" si="0"/>
        <v>1266.5899999999999</v>
      </c>
    </row>
    <row r="14" spans="1:8" ht="33.75" x14ac:dyDescent="0.25">
      <c r="A14" s="10" t="s">
        <v>12</v>
      </c>
      <c r="B14" s="11">
        <v>4</v>
      </c>
      <c r="C14" s="10" t="s">
        <v>21</v>
      </c>
      <c r="D14" s="10" t="s">
        <v>19</v>
      </c>
      <c r="E14" s="12" t="s">
        <v>22</v>
      </c>
      <c r="F14" s="13">
        <v>116.51</v>
      </c>
      <c r="G14" s="14">
        <v>7</v>
      </c>
      <c r="H14" s="15">
        <f t="shared" si="0"/>
        <v>815.57</v>
      </c>
    </row>
    <row r="15" spans="1:8" ht="22.5" x14ac:dyDescent="0.25">
      <c r="A15" s="10" t="s">
        <v>12</v>
      </c>
      <c r="B15" s="11">
        <v>5</v>
      </c>
      <c r="C15" s="10" t="s">
        <v>23</v>
      </c>
      <c r="D15" s="10" t="s">
        <v>14</v>
      </c>
      <c r="E15" s="12" t="s">
        <v>24</v>
      </c>
      <c r="F15" s="13">
        <v>35.86</v>
      </c>
      <c r="G15" s="14">
        <v>20</v>
      </c>
      <c r="H15" s="15">
        <f t="shared" si="0"/>
        <v>717.2</v>
      </c>
    </row>
    <row r="16" spans="1:8" ht="33.75" x14ac:dyDescent="0.25">
      <c r="A16" s="10" t="s">
        <v>12</v>
      </c>
      <c r="B16" s="11">
        <v>6</v>
      </c>
      <c r="C16" s="10" t="s">
        <v>25</v>
      </c>
      <c r="D16" s="10" t="s">
        <v>14</v>
      </c>
      <c r="E16" s="12" t="s">
        <v>26</v>
      </c>
      <c r="F16" s="13">
        <v>2534.7199999999998</v>
      </c>
      <c r="G16" s="14">
        <v>1</v>
      </c>
      <c r="H16" s="15">
        <f t="shared" si="0"/>
        <v>2534.7199999999998</v>
      </c>
    </row>
    <row r="17" spans="1:8" x14ac:dyDescent="0.25">
      <c r="E17" s="9" t="s">
        <v>27</v>
      </c>
      <c r="F17" s="7"/>
      <c r="G17" s="7"/>
      <c r="H17" s="16">
        <f>SUM(H11:H16)</f>
        <v>68495.87999999999</v>
      </c>
    </row>
    <row r="19" spans="1:8" x14ac:dyDescent="0.25">
      <c r="C19" s="7" t="s">
        <v>5</v>
      </c>
      <c r="D19" s="8" t="s">
        <v>6</v>
      </c>
      <c r="E19" s="9" t="s">
        <v>7</v>
      </c>
    </row>
    <row r="20" spans="1:8" x14ac:dyDescent="0.25">
      <c r="C20" s="7" t="s">
        <v>8</v>
      </c>
      <c r="D20" s="8" t="s">
        <v>6</v>
      </c>
      <c r="E20" s="9" t="s">
        <v>9</v>
      </c>
    </row>
    <row r="21" spans="1:8" x14ac:dyDescent="0.25">
      <c r="C21" s="7" t="s">
        <v>10</v>
      </c>
      <c r="D21" s="8" t="s">
        <v>28</v>
      </c>
      <c r="E21" s="9" t="s">
        <v>29</v>
      </c>
    </row>
    <row r="23" spans="1:8" ht="33.75" x14ac:dyDescent="0.25">
      <c r="A23" s="10" t="s">
        <v>30</v>
      </c>
      <c r="B23" s="11">
        <v>1</v>
      </c>
      <c r="C23" s="10" t="s">
        <v>31</v>
      </c>
      <c r="D23" s="10" t="s">
        <v>19</v>
      </c>
      <c r="E23" s="12" t="s">
        <v>32</v>
      </c>
      <c r="F23" s="13">
        <v>45.57</v>
      </c>
      <c r="G23" s="14">
        <v>702</v>
      </c>
      <c r="H23" s="15">
        <f>ROUND(ROUND(F23,2)*ROUND(G23,3),2)</f>
        <v>31990.14</v>
      </c>
    </row>
    <row r="24" spans="1:8" ht="33.75" x14ac:dyDescent="0.25">
      <c r="A24" s="10" t="s">
        <v>30</v>
      </c>
      <c r="B24" s="11">
        <v>2</v>
      </c>
      <c r="C24" s="10" t="s">
        <v>33</v>
      </c>
      <c r="D24" s="10" t="s">
        <v>19</v>
      </c>
      <c r="E24" s="12" t="s">
        <v>34</v>
      </c>
      <c r="F24" s="13">
        <v>25.04</v>
      </c>
      <c r="G24" s="14">
        <v>764.5</v>
      </c>
      <c r="H24" s="15">
        <f>ROUND(ROUND(F24,2)*ROUND(G24,3),2)</f>
        <v>19143.080000000002</v>
      </c>
    </row>
    <row r="25" spans="1:8" ht="33.75" x14ac:dyDescent="0.25">
      <c r="A25" s="10" t="s">
        <v>30</v>
      </c>
      <c r="B25" s="11">
        <v>3</v>
      </c>
      <c r="C25" s="10" t="s">
        <v>35</v>
      </c>
      <c r="D25" s="10" t="s">
        <v>19</v>
      </c>
      <c r="E25" s="12" t="s">
        <v>36</v>
      </c>
      <c r="F25" s="13">
        <v>2.39</v>
      </c>
      <c r="G25" s="14">
        <v>750</v>
      </c>
      <c r="H25" s="15">
        <f>ROUND(ROUND(F25,2)*ROUND(G25,3),2)</f>
        <v>1792.5</v>
      </c>
    </row>
    <row r="26" spans="1:8" ht="22.5" x14ac:dyDescent="0.25">
      <c r="A26" s="10" t="s">
        <v>30</v>
      </c>
      <c r="B26" s="11">
        <v>4</v>
      </c>
      <c r="C26" s="10" t="s">
        <v>37</v>
      </c>
      <c r="D26" s="10" t="s">
        <v>19</v>
      </c>
      <c r="E26" s="12" t="s">
        <v>38</v>
      </c>
      <c r="F26" s="13">
        <v>73.39</v>
      </c>
      <c r="G26" s="14">
        <v>35</v>
      </c>
      <c r="H26" s="15">
        <f>ROUND(ROUND(F26,2)*ROUND(G26,3),2)</f>
        <v>2568.65</v>
      </c>
    </row>
    <row r="27" spans="1:8" ht="33.75" x14ac:dyDescent="0.25">
      <c r="A27" s="10" t="s">
        <v>30</v>
      </c>
      <c r="B27" s="11">
        <v>5</v>
      </c>
      <c r="C27" s="10" t="s">
        <v>39</v>
      </c>
      <c r="D27" s="10" t="s">
        <v>19</v>
      </c>
      <c r="E27" s="12" t="s">
        <v>40</v>
      </c>
      <c r="F27" s="13">
        <v>6.05</v>
      </c>
      <c r="G27" s="14">
        <v>40</v>
      </c>
      <c r="H27" s="15">
        <f>ROUND(ROUND(F27,2)*ROUND(G27,3),2)</f>
        <v>242</v>
      </c>
    </row>
    <row r="28" spans="1:8" x14ac:dyDescent="0.25">
      <c r="E28" s="9" t="s">
        <v>27</v>
      </c>
      <c r="F28" s="7"/>
      <c r="G28" s="7"/>
      <c r="H28" s="16">
        <f>SUM(H23:H27)</f>
        <v>55736.37</v>
      </c>
    </row>
    <row r="30" spans="1:8" x14ac:dyDescent="0.25">
      <c r="C30" s="7" t="s">
        <v>5</v>
      </c>
      <c r="D30" s="8" t="s">
        <v>6</v>
      </c>
      <c r="E30" s="9" t="s">
        <v>7</v>
      </c>
    </row>
    <row r="31" spans="1:8" x14ac:dyDescent="0.25">
      <c r="C31" s="7" t="s">
        <v>8</v>
      </c>
      <c r="D31" s="8" t="s">
        <v>6</v>
      </c>
      <c r="E31" s="9" t="s">
        <v>9</v>
      </c>
    </row>
    <row r="32" spans="1:8" x14ac:dyDescent="0.25">
      <c r="C32" s="7" t="s">
        <v>10</v>
      </c>
      <c r="D32" s="8" t="s">
        <v>41</v>
      </c>
      <c r="E32" s="9" t="s">
        <v>42</v>
      </c>
    </row>
    <row r="34" spans="1:8" ht="348.75" x14ac:dyDescent="0.25">
      <c r="A34" s="10" t="s">
        <v>43</v>
      </c>
      <c r="B34" s="11">
        <v>1</v>
      </c>
      <c r="C34" s="10" t="s">
        <v>44</v>
      </c>
      <c r="D34" s="10" t="s">
        <v>14</v>
      </c>
      <c r="E34" s="12" t="s">
        <v>45</v>
      </c>
      <c r="F34" s="13">
        <v>18346.13</v>
      </c>
      <c r="G34" s="14">
        <v>1</v>
      </c>
      <c r="H34" s="15">
        <f>ROUND(ROUND(F34,2)*ROUND(G34,3),2)</f>
        <v>18346.13</v>
      </c>
    </row>
    <row r="35" spans="1:8" ht="157.5" x14ac:dyDescent="0.25">
      <c r="A35" s="10" t="s">
        <v>43</v>
      </c>
      <c r="B35" s="11">
        <v>2</v>
      </c>
      <c r="C35" s="10" t="s">
        <v>46</v>
      </c>
      <c r="D35" s="10" t="s">
        <v>14</v>
      </c>
      <c r="E35" s="12" t="s">
        <v>47</v>
      </c>
      <c r="F35" s="13">
        <v>19647.09</v>
      </c>
      <c r="G35" s="14">
        <v>1</v>
      </c>
      <c r="H35" s="15">
        <f>ROUND(ROUND(F35,2)*ROUND(G35,3),2)</f>
        <v>19647.09</v>
      </c>
    </row>
    <row r="36" spans="1:8" x14ac:dyDescent="0.25">
      <c r="E36" s="9" t="s">
        <v>27</v>
      </c>
      <c r="F36" s="7"/>
      <c r="G36" s="7"/>
      <c r="H36" s="16">
        <f>SUM(H34:H35)</f>
        <v>37993.22</v>
      </c>
    </row>
    <row r="38" spans="1:8" x14ac:dyDescent="0.25">
      <c r="C38" s="7" t="s">
        <v>5</v>
      </c>
      <c r="D38" s="8" t="s">
        <v>6</v>
      </c>
      <c r="E38" s="9" t="s">
        <v>7</v>
      </c>
    </row>
    <row r="39" spans="1:8" x14ac:dyDescent="0.25">
      <c r="C39" s="7" t="s">
        <v>8</v>
      </c>
      <c r="D39" s="8" t="s">
        <v>28</v>
      </c>
      <c r="E39" s="9" t="s">
        <v>48</v>
      </c>
    </row>
    <row r="41" spans="1:8" ht="33.75" x14ac:dyDescent="0.25">
      <c r="A41" s="10" t="s">
        <v>49</v>
      </c>
      <c r="B41" s="11">
        <v>1</v>
      </c>
      <c r="C41" s="10" t="s">
        <v>50</v>
      </c>
      <c r="D41" s="10" t="s">
        <v>19</v>
      </c>
      <c r="E41" s="12" t="s">
        <v>51</v>
      </c>
      <c r="F41" s="13">
        <v>7.28</v>
      </c>
      <c r="G41" s="14">
        <v>130</v>
      </c>
      <c r="H41" s="15">
        <f t="shared" ref="H41:H48" si="1">ROUND(ROUND(F41,2)*ROUND(G41,3),2)</f>
        <v>946.4</v>
      </c>
    </row>
    <row r="42" spans="1:8" ht="33.75" x14ac:dyDescent="0.25">
      <c r="A42" s="10" t="s">
        <v>49</v>
      </c>
      <c r="B42" s="11">
        <v>2</v>
      </c>
      <c r="C42" s="10" t="s">
        <v>52</v>
      </c>
      <c r="D42" s="10" t="s">
        <v>19</v>
      </c>
      <c r="E42" s="12" t="s">
        <v>53</v>
      </c>
      <c r="F42" s="13">
        <v>3.67</v>
      </c>
      <c r="G42" s="14">
        <v>1390</v>
      </c>
      <c r="H42" s="15">
        <f t="shared" si="1"/>
        <v>5101.3</v>
      </c>
    </row>
    <row r="43" spans="1:8" ht="33.75" x14ac:dyDescent="0.25">
      <c r="A43" s="10" t="s">
        <v>49</v>
      </c>
      <c r="B43" s="11">
        <v>3</v>
      </c>
      <c r="C43" s="10" t="s">
        <v>54</v>
      </c>
      <c r="D43" s="10" t="s">
        <v>14</v>
      </c>
      <c r="E43" s="12" t="s">
        <v>55</v>
      </c>
      <c r="F43" s="13">
        <v>160.91</v>
      </c>
      <c r="G43" s="14">
        <v>10</v>
      </c>
      <c r="H43" s="15">
        <f t="shared" si="1"/>
        <v>1609.1</v>
      </c>
    </row>
    <row r="44" spans="1:8" ht="22.5" x14ac:dyDescent="0.25">
      <c r="A44" s="10" t="s">
        <v>49</v>
      </c>
      <c r="B44" s="11">
        <v>4</v>
      </c>
      <c r="C44" s="10" t="s">
        <v>56</v>
      </c>
      <c r="D44" s="10" t="s">
        <v>14</v>
      </c>
      <c r="E44" s="12" t="s">
        <v>57</v>
      </c>
      <c r="F44" s="13">
        <v>80.39</v>
      </c>
      <c r="G44" s="14">
        <v>10</v>
      </c>
      <c r="H44" s="15">
        <f t="shared" si="1"/>
        <v>803.9</v>
      </c>
    </row>
    <row r="45" spans="1:8" ht="45" x14ac:dyDescent="0.25">
      <c r="A45" s="10" t="s">
        <v>49</v>
      </c>
      <c r="B45" s="11">
        <v>5</v>
      </c>
      <c r="C45" s="10" t="s">
        <v>58</v>
      </c>
      <c r="D45" s="10" t="s">
        <v>59</v>
      </c>
      <c r="E45" s="12" t="s">
        <v>60</v>
      </c>
      <c r="F45" s="13">
        <v>250</v>
      </c>
      <c r="G45" s="14">
        <v>7</v>
      </c>
      <c r="H45" s="15">
        <f t="shared" si="1"/>
        <v>1750</v>
      </c>
    </row>
    <row r="46" spans="1:8" ht="22.5" x14ac:dyDescent="0.25">
      <c r="A46" s="10" t="s">
        <v>49</v>
      </c>
      <c r="B46" s="11">
        <v>6</v>
      </c>
      <c r="C46" s="10" t="s">
        <v>61</v>
      </c>
      <c r="D46" s="10" t="s">
        <v>59</v>
      </c>
      <c r="E46" s="12" t="s">
        <v>62</v>
      </c>
      <c r="F46" s="13">
        <v>3850</v>
      </c>
      <c r="G46" s="14">
        <v>1</v>
      </c>
      <c r="H46" s="15">
        <f t="shared" si="1"/>
        <v>3850</v>
      </c>
    </row>
    <row r="47" spans="1:8" x14ac:dyDescent="0.25">
      <c r="A47" s="10" t="s">
        <v>49</v>
      </c>
      <c r="B47" s="11">
        <v>7</v>
      </c>
      <c r="C47" s="10" t="s">
        <v>63</v>
      </c>
      <c r="D47" s="10" t="s">
        <v>59</v>
      </c>
      <c r="E47" s="12" t="s">
        <v>64</v>
      </c>
      <c r="F47" s="13">
        <v>1150</v>
      </c>
      <c r="G47" s="14">
        <v>1</v>
      </c>
      <c r="H47" s="15">
        <f t="shared" si="1"/>
        <v>1150</v>
      </c>
    </row>
    <row r="48" spans="1:8" ht="33.75" x14ac:dyDescent="0.25">
      <c r="A48" s="10" t="s">
        <v>49</v>
      </c>
      <c r="B48" s="11">
        <v>8</v>
      </c>
      <c r="C48" s="10" t="s">
        <v>65</v>
      </c>
      <c r="D48" s="10" t="s">
        <v>19</v>
      </c>
      <c r="E48" s="12" t="s">
        <v>66</v>
      </c>
      <c r="F48" s="13">
        <v>5.17</v>
      </c>
      <c r="G48" s="14">
        <v>180</v>
      </c>
      <c r="H48" s="15">
        <f t="shared" si="1"/>
        <v>930.6</v>
      </c>
    </row>
    <row r="49" spans="1:8" x14ac:dyDescent="0.25">
      <c r="E49" s="9" t="s">
        <v>27</v>
      </c>
      <c r="F49" s="7"/>
      <c r="G49" s="7"/>
      <c r="H49" s="16">
        <f>SUM(H41:H48)</f>
        <v>16141.3</v>
      </c>
    </row>
    <row r="51" spans="1:8" x14ac:dyDescent="0.25">
      <c r="C51" s="7" t="s">
        <v>5</v>
      </c>
      <c r="D51" s="8" t="s">
        <v>6</v>
      </c>
      <c r="E51" s="9" t="s">
        <v>7</v>
      </c>
    </row>
    <row r="52" spans="1:8" x14ac:dyDescent="0.25">
      <c r="C52" s="7" t="s">
        <v>8</v>
      </c>
      <c r="D52" s="8" t="s">
        <v>41</v>
      </c>
      <c r="E52" s="9" t="s">
        <v>67</v>
      </c>
    </row>
    <row r="54" spans="1:8" x14ac:dyDescent="0.25">
      <c r="A54" s="10" t="s">
        <v>68</v>
      </c>
      <c r="B54" s="11">
        <v>1</v>
      </c>
      <c r="C54" s="10" t="s">
        <v>69</v>
      </c>
      <c r="D54" s="10" t="s">
        <v>70</v>
      </c>
      <c r="E54" s="12" t="s">
        <v>71</v>
      </c>
      <c r="F54" s="13">
        <v>20</v>
      </c>
      <c r="G54" s="14">
        <v>3</v>
      </c>
      <c r="H54" s="15">
        <f>ROUND(ROUND(F54,2)*ROUND(G54,3),2)</f>
        <v>60</v>
      </c>
    </row>
    <row r="55" spans="1:8" x14ac:dyDescent="0.25">
      <c r="A55" s="10" t="s">
        <v>68</v>
      </c>
      <c r="B55" s="11">
        <v>2</v>
      </c>
      <c r="C55" s="10" t="s">
        <v>72</v>
      </c>
      <c r="D55" s="10" t="s">
        <v>70</v>
      </c>
      <c r="E55" s="12" t="s">
        <v>73</v>
      </c>
      <c r="F55" s="13">
        <v>20</v>
      </c>
      <c r="G55" s="14">
        <v>3</v>
      </c>
      <c r="H55" s="15">
        <f>ROUND(ROUND(F55,2)*ROUND(G55,3),2)</f>
        <v>60</v>
      </c>
    </row>
    <row r="56" spans="1:8" x14ac:dyDescent="0.25">
      <c r="A56" s="10" t="s">
        <v>68</v>
      </c>
      <c r="B56" s="11">
        <v>3</v>
      </c>
      <c r="C56" s="10" t="s">
        <v>74</v>
      </c>
      <c r="D56" s="10" t="s">
        <v>70</v>
      </c>
      <c r="E56" s="12" t="s">
        <v>75</v>
      </c>
      <c r="F56" s="13">
        <v>40</v>
      </c>
      <c r="G56" s="14">
        <v>10</v>
      </c>
      <c r="H56" s="15">
        <f>ROUND(ROUND(F56,2)*ROUND(G56,3),2)</f>
        <v>400</v>
      </c>
    </row>
    <row r="57" spans="1:8" x14ac:dyDescent="0.25">
      <c r="A57" s="10" t="s">
        <v>68</v>
      </c>
      <c r="B57" s="11">
        <v>4</v>
      </c>
      <c r="C57" s="10" t="s">
        <v>76</v>
      </c>
      <c r="D57" s="10" t="s">
        <v>14</v>
      </c>
      <c r="E57" s="12" t="s">
        <v>77</v>
      </c>
      <c r="F57" s="13">
        <v>20</v>
      </c>
      <c r="G57" s="14">
        <v>20</v>
      </c>
      <c r="H57" s="15">
        <f>ROUND(ROUND(F57,2)*ROUND(G57,3),2)</f>
        <v>400</v>
      </c>
    </row>
    <row r="58" spans="1:8" x14ac:dyDescent="0.25">
      <c r="E58" s="9" t="s">
        <v>27</v>
      </c>
      <c r="F58" s="7"/>
      <c r="G58" s="7"/>
      <c r="H58" s="16">
        <f>SUM(H54:H57)</f>
        <v>920</v>
      </c>
    </row>
    <row r="60" spans="1:8" x14ac:dyDescent="0.25">
      <c r="C60" s="7" t="s">
        <v>5</v>
      </c>
      <c r="D60" s="8" t="s">
        <v>6</v>
      </c>
      <c r="E60" s="9" t="s">
        <v>7</v>
      </c>
    </row>
    <row r="61" spans="1:8" x14ac:dyDescent="0.25">
      <c r="C61" s="7" t="s">
        <v>8</v>
      </c>
      <c r="D61" s="8" t="s">
        <v>78</v>
      </c>
      <c r="E61" s="9" t="s">
        <v>79</v>
      </c>
    </row>
    <row r="63" spans="1:8" ht="33.75" x14ac:dyDescent="0.25">
      <c r="A63" s="10" t="s">
        <v>80</v>
      </c>
      <c r="B63" s="11">
        <v>1</v>
      </c>
      <c r="C63" s="10" t="s">
        <v>81</v>
      </c>
      <c r="D63" s="10" t="s">
        <v>14</v>
      </c>
      <c r="E63" s="12" t="s">
        <v>82</v>
      </c>
      <c r="F63" s="13">
        <v>2300</v>
      </c>
      <c r="G63" s="14">
        <v>1</v>
      </c>
      <c r="H63" s="15">
        <f>ROUND(ROUND(F63,2)*ROUND(G63,3),2)</f>
        <v>2300</v>
      </c>
    </row>
    <row r="64" spans="1:8" x14ac:dyDescent="0.25">
      <c r="E64" s="9" t="s">
        <v>27</v>
      </c>
      <c r="F64" s="7"/>
      <c r="G64" s="7"/>
      <c r="H64" s="16">
        <f>SUM(H63:H63)</f>
        <v>2300</v>
      </c>
    </row>
    <row r="66" spans="1:8" x14ac:dyDescent="0.25">
      <c r="C66" s="7" t="s">
        <v>5</v>
      </c>
      <c r="D66" s="8" t="s">
        <v>6</v>
      </c>
      <c r="E66" s="9" t="s">
        <v>7</v>
      </c>
    </row>
    <row r="67" spans="1:8" x14ac:dyDescent="0.25">
      <c r="C67" s="7" t="s">
        <v>8</v>
      </c>
      <c r="D67" s="8" t="s">
        <v>83</v>
      </c>
      <c r="E67" s="9" t="s">
        <v>84</v>
      </c>
    </row>
    <row r="68" spans="1:8" x14ac:dyDescent="0.25">
      <c r="C68" s="7" t="s">
        <v>10</v>
      </c>
      <c r="D68" s="8" t="s">
        <v>6</v>
      </c>
      <c r="E68" s="9" t="s">
        <v>85</v>
      </c>
    </row>
    <row r="70" spans="1:8" x14ac:dyDescent="0.25">
      <c r="A70" s="10" t="s">
        <v>86</v>
      </c>
      <c r="B70" s="11">
        <v>1</v>
      </c>
      <c r="C70" s="10" t="s">
        <v>87</v>
      </c>
      <c r="D70" s="10" t="s">
        <v>14</v>
      </c>
      <c r="E70" s="12" t="s">
        <v>88</v>
      </c>
      <c r="F70" s="13">
        <v>5.67</v>
      </c>
      <c r="G70" s="14">
        <v>10</v>
      </c>
      <c r="H70" s="15">
        <f>ROUND(ROUND(F70,2)*ROUND(G70,3),2)</f>
        <v>56.7</v>
      </c>
    </row>
    <row r="71" spans="1:8" ht="22.5" x14ac:dyDescent="0.25">
      <c r="A71" s="10" t="s">
        <v>86</v>
      </c>
      <c r="B71" s="11">
        <v>2</v>
      </c>
      <c r="C71" s="10" t="s">
        <v>89</v>
      </c>
      <c r="D71" s="10" t="s">
        <v>14</v>
      </c>
      <c r="E71" s="12" t="s">
        <v>90</v>
      </c>
      <c r="F71" s="13">
        <v>5.95</v>
      </c>
      <c r="G71" s="14">
        <v>10</v>
      </c>
      <c r="H71" s="15">
        <f>ROUND(ROUND(F71,2)*ROUND(G71,3),2)</f>
        <v>59.5</v>
      </c>
    </row>
    <row r="72" spans="1:8" ht="22.5" x14ac:dyDescent="0.25">
      <c r="A72" s="10" t="s">
        <v>86</v>
      </c>
      <c r="B72" s="11">
        <v>3</v>
      </c>
      <c r="C72" s="10" t="s">
        <v>91</v>
      </c>
      <c r="D72" s="10" t="s">
        <v>14</v>
      </c>
      <c r="E72" s="12" t="s">
        <v>92</v>
      </c>
      <c r="F72" s="13">
        <v>29.11</v>
      </c>
      <c r="G72" s="14">
        <v>10</v>
      </c>
      <c r="H72" s="15">
        <f>ROUND(ROUND(F72,2)*ROUND(G72,3),2)</f>
        <v>291.10000000000002</v>
      </c>
    </row>
    <row r="73" spans="1:8" ht="33.75" x14ac:dyDescent="0.25">
      <c r="A73" s="10" t="s">
        <v>86</v>
      </c>
      <c r="B73" s="11">
        <v>4</v>
      </c>
      <c r="C73" s="10" t="s">
        <v>93</v>
      </c>
      <c r="D73" s="10" t="s">
        <v>14</v>
      </c>
      <c r="E73" s="12" t="s">
        <v>94</v>
      </c>
      <c r="F73" s="13">
        <v>63.15</v>
      </c>
      <c r="G73" s="14">
        <v>10</v>
      </c>
      <c r="H73" s="15">
        <f>ROUND(ROUND(F73,2)*ROUND(G73,3),2)</f>
        <v>631.5</v>
      </c>
    </row>
    <row r="74" spans="1:8" x14ac:dyDescent="0.25">
      <c r="E74" s="9" t="s">
        <v>27</v>
      </c>
      <c r="F74" s="7"/>
      <c r="G74" s="7"/>
      <c r="H74" s="16">
        <f>SUM(H70:H73)</f>
        <v>1038.8</v>
      </c>
    </row>
    <row r="76" spans="1:8" x14ac:dyDescent="0.25">
      <c r="C76" s="7" t="s">
        <v>5</v>
      </c>
      <c r="D76" s="8" t="s">
        <v>6</v>
      </c>
      <c r="E76" s="9" t="s">
        <v>7</v>
      </c>
    </row>
    <row r="77" spans="1:8" x14ac:dyDescent="0.25">
      <c r="C77" s="7" t="s">
        <v>8</v>
      </c>
      <c r="D77" s="8" t="s">
        <v>83</v>
      </c>
      <c r="E77" s="9" t="s">
        <v>84</v>
      </c>
    </row>
    <row r="78" spans="1:8" x14ac:dyDescent="0.25">
      <c r="C78" s="7" t="s">
        <v>10</v>
      </c>
      <c r="D78" s="8" t="s">
        <v>28</v>
      </c>
      <c r="E78" s="9" t="s">
        <v>95</v>
      </c>
    </row>
    <row r="80" spans="1:8" x14ac:dyDescent="0.25">
      <c r="A80" s="10" t="s">
        <v>96</v>
      </c>
      <c r="B80" s="11">
        <v>1</v>
      </c>
      <c r="C80" s="10" t="s">
        <v>97</v>
      </c>
      <c r="D80" s="10" t="s">
        <v>14</v>
      </c>
      <c r="E80" s="12" t="s">
        <v>98</v>
      </c>
      <c r="F80" s="13">
        <v>72.02</v>
      </c>
      <c r="G80" s="14">
        <v>2</v>
      </c>
      <c r="H80" s="15">
        <f>ROUND(ROUND(F80,2)*ROUND(G80,3),2)</f>
        <v>144.04</v>
      </c>
    </row>
    <row r="81" spans="1:8" x14ac:dyDescent="0.25">
      <c r="A81" s="10" t="s">
        <v>96</v>
      </c>
      <c r="B81" s="11">
        <v>2</v>
      </c>
      <c r="C81" s="10" t="s">
        <v>99</v>
      </c>
      <c r="D81" s="10" t="s">
        <v>14</v>
      </c>
      <c r="E81" s="12" t="s">
        <v>100</v>
      </c>
      <c r="F81" s="13">
        <v>234.67</v>
      </c>
      <c r="G81" s="14">
        <v>2</v>
      </c>
      <c r="H81" s="15">
        <f>ROUND(ROUND(F81,2)*ROUND(G81,3),2)</f>
        <v>469.34</v>
      </c>
    </row>
    <row r="82" spans="1:8" x14ac:dyDescent="0.25">
      <c r="A82" s="10" t="s">
        <v>96</v>
      </c>
      <c r="B82" s="11">
        <v>3</v>
      </c>
      <c r="C82" s="10" t="s">
        <v>101</v>
      </c>
      <c r="D82" s="10" t="s">
        <v>102</v>
      </c>
      <c r="E82" s="12" t="s">
        <v>103</v>
      </c>
      <c r="F82" s="13">
        <v>23.4</v>
      </c>
      <c r="G82" s="14">
        <v>2</v>
      </c>
      <c r="H82" s="15">
        <f>ROUND(ROUND(F82,2)*ROUND(G82,3),2)</f>
        <v>46.8</v>
      </c>
    </row>
    <row r="83" spans="1:8" x14ac:dyDescent="0.25">
      <c r="E83" s="9" t="s">
        <v>27</v>
      </c>
      <c r="F83" s="7"/>
      <c r="G83" s="7"/>
      <c r="H83" s="16">
        <f>SUM(H80:H82)</f>
        <v>660.18</v>
      </c>
    </row>
    <row r="85" spans="1:8" x14ac:dyDescent="0.25">
      <c r="C85" s="7" t="s">
        <v>5</v>
      </c>
      <c r="D85" s="8" t="s">
        <v>6</v>
      </c>
      <c r="E85" s="9" t="s">
        <v>7</v>
      </c>
    </row>
    <row r="86" spans="1:8" x14ac:dyDescent="0.25">
      <c r="C86" s="7" t="s">
        <v>8</v>
      </c>
      <c r="D86" s="8" t="s">
        <v>83</v>
      </c>
      <c r="E86" s="9" t="s">
        <v>84</v>
      </c>
    </row>
    <row r="87" spans="1:8" x14ac:dyDescent="0.25">
      <c r="C87" s="7" t="s">
        <v>10</v>
      </c>
      <c r="D87" s="8" t="s">
        <v>41</v>
      </c>
      <c r="E87" s="9" t="s">
        <v>104</v>
      </c>
    </row>
    <row r="89" spans="1:8" x14ac:dyDescent="0.25">
      <c r="A89" s="10" t="s">
        <v>105</v>
      </c>
      <c r="B89" s="11">
        <v>1</v>
      </c>
      <c r="C89" s="10" t="s">
        <v>106</v>
      </c>
      <c r="D89" s="10" t="s">
        <v>14</v>
      </c>
      <c r="E89" s="12" t="s">
        <v>107</v>
      </c>
      <c r="F89" s="13">
        <v>101.04</v>
      </c>
      <c r="G89" s="14">
        <v>2</v>
      </c>
      <c r="H89" s="15">
        <f>ROUND(ROUND(F89,2)*ROUND(G89,3),2)</f>
        <v>202.08</v>
      </c>
    </row>
    <row r="90" spans="1:8" x14ac:dyDescent="0.25">
      <c r="E90" s="9" t="s">
        <v>27</v>
      </c>
      <c r="F90" s="7"/>
      <c r="G90" s="7"/>
      <c r="H90" s="16">
        <f>SUM(H89:H89)</f>
        <v>202.08</v>
      </c>
    </row>
    <row r="92" spans="1:8" ht="15" x14ac:dyDescent="0.25">
      <c r="E92" s="17" t="s">
        <v>108</v>
      </c>
      <c r="H92" s="18">
        <f>SUM(H6:H91)/2</f>
        <v>183487.82999999996</v>
      </c>
    </row>
  </sheetData>
  <mergeCells count="1">
    <mergeCell ref="E1:H1"/>
  </mergeCells>
  <pageMargins left="0.75" right="0.75" top="0.75" bottom="0.5" header="0.5" footer="0.75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16DAA1D063E1499779CC6B941F0E4F" ma:contentTypeVersion="17" ma:contentTypeDescription="Crea un document nou" ma:contentTypeScope="" ma:versionID="5f69adef6b8cca1228f3fedb32b894d5">
  <xsd:schema xmlns:xsd="http://www.w3.org/2001/XMLSchema" xmlns:xs="http://www.w3.org/2001/XMLSchema" xmlns:p="http://schemas.microsoft.com/office/2006/metadata/properties" xmlns:ns2="4e29f140-8252-4a75-a301-b71855a50593" xmlns:ns3="30a1bb43-51a3-443f-9e0e-f71fd992725f" targetNamespace="http://schemas.microsoft.com/office/2006/metadata/properties" ma:root="true" ma:fieldsID="31e36bdf928ca6a5c3fd63576147a7a2" ns2:_="" ns3:_="">
    <xsd:import namespace="4e29f140-8252-4a75-a301-b71855a50593"/>
    <xsd:import namespace="30a1bb43-51a3-443f-9e0e-f71fd99272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29f140-8252-4a75-a301-b71855a505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a1bb43-51a3-443f-9e0e-f71fd992725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d846ffa-5bc9-40a5-b230-8e75bb36c370}" ma:internalName="TaxCatchAll" ma:showField="CatchAllData" ma:web="30a1bb43-51a3-443f-9e0e-f71fd99272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0a1bb43-51a3-443f-9e0e-f71fd992725f" xsi:nil="true"/>
    <lcf76f155ced4ddcb4097134ff3c332f xmlns="4e29f140-8252-4a75-a301-b71855a5059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AC93DE0-E11D-4CDA-9A76-FCA732BBC8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7F1ADA7-AFFC-4247-AF1A-B7E7A176CA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29f140-8252-4a75-a301-b71855a50593"/>
    <ds:schemaRef ds:uri="30a1bb43-51a3-443f-9e0e-f71fd99272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FD23339-C774-457E-8B8B-9A50A6B14393}">
  <ds:schemaRefs>
    <ds:schemaRef ds:uri="http://purl.org/dc/terms/"/>
    <ds:schemaRef ds:uri="4e29f140-8252-4a75-a301-b71855a50593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30a1bb43-51a3-443f-9e0e-f71fd992725f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T-PRES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Miquel Lluch Sánchez</cp:lastModifiedBy>
  <dcterms:created xsi:type="dcterms:W3CDTF">2025-03-27T14:13:28Z</dcterms:created>
  <dcterms:modified xsi:type="dcterms:W3CDTF">2025-03-27T14:14:41Z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0x0101000B16DAA1D063E1499779CC6B941F0E4F</vt:lpwstr>
  </property>
</Properties>
</file>